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4\ГОБМП 2024\---- 11 КМУ\Протокола\"/>
    </mc:Choice>
  </mc:AlternateContent>
  <xr:revisionPtr revIDLastSave="0" documentId="13_ncr:1_{7B1BE999-34CB-40E2-AD7F-80F79F10F2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ОБМП" sheetId="2" r:id="rId1"/>
  </sheets>
  <definedNames>
    <definedName name="_xlnm.Print_Area" localSheetId="0">ГОБМП!$A$1:$G$28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2" l="1"/>
  <c r="O27" i="2" s="1"/>
  <c r="O20" i="2"/>
  <c r="O19" i="2"/>
  <c r="K15" i="2"/>
  <c r="K16" i="2"/>
  <c r="K18" i="2"/>
  <c r="K14" i="2"/>
  <c r="M14" i="2"/>
  <c r="M15" i="2"/>
  <c r="M16" i="2"/>
  <c r="M18" i="2"/>
  <c r="M21" i="2"/>
  <c r="M23" i="2"/>
  <c r="M24" i="2"/>
  <c r="M25" i="2"/>
  <c r="M13" i="2"/>
  <c r="I8" i="2"/>
  <c r="I7" i="2"/>
  <c r="I27" i="2" s="1"/>
  <c r="G7" i="2"/>
  <c r="M27" i="2" l="1"/>
  <c r="G25" i="2"/>
  <c r="G24" i="2"/>
  <c r="G23" i="2"/>
  <c r="G22" i="2"/>
  <c r="G18" i="2"/>
  <c r="G17" i="2"/>
  <c r="G16" i="2"/>
  <c r="G15" i="2"/>
  <c r="G14" i="2"/>
  <c r="G13" i="2"/>
  <c r="G12" i="2"/>
  <c r="G10" i="2"/>
  <c r="G26" i="2" l="1"/>
  <c r="G9" i="2"/>
  <c r="G8" i="2" l="1"/>
  <c r="G11" i="2" s="1"/>
  <c r="G27" i="2" s="1"/>
</calcChain>
</file>

<file path=xl/sharedStrings.xml><?xml version="1.0" encoding="utf-8"?>
<sst xmlns="http://schemas.openxmlformats.org/spreadsheetml/2006/main" count="77" uniqueCount="54">
  <si>
    <t>№ лота</t>
  </si>
  <si>
    <t>Тауардың атауы/Наименование товара</t>
  </si>
  <si>
    <t xml:space="preserve">
Сипаттамасы/
Характеристика</t>
  </si>
  <si>
    <t>Өлшем бірлігі/ Ед.изм.</t>
  </si>
  <si>
    <t>Саны/Кол-во</t>
  </si>
  <si>
    <t>Баға/Цена</t>
  </si>
  <si>
    <t>Сомма/Сумма</t>
  </si>
  <si>
    <t>ЖШС/ТОО "Аврора-фарм"</t>
  </si>
  <si>
    <t>ЖШС/ТОО "ЮриОл"</t>
  </si>
  <si>
    <t>ЖШС/ТОО "Medisal Servis"</t>
  </si>
  <si>
    <t>ЖШС/ТОО "ABM-Medicus"</t>
  </si>
  <si>
    <t>Барлығы/Итого:</t>
  </si>
  <si>
    <t>ТМККБК/ГОБМП</t>
  </si>
  <si>
    <t>Хлоргексидин/Хлоргексидин</t>
  </si>
  <si>
    <t>Калий хлориді/Калия хлорид</t>
  </si>
  <si>
    <t>Промедол/Промедол</t>
  </si>
  <si>
    <t>Этил спирті 70% 50 мл/Спирт этиловый 70% 50 мл</t>
  </si>
  <si>
    <t>Стерильді емес таңғыш 7*14/Бинт нестерильный 7*14</t>
  </si>
  <si>
    <t xml:space="preserve">Жұлын анестезиясына арналған ине, өткізгіш инелер жиынтығында/Игла для спинальной анестезии, в наборе с проводниковыми иглами </t>
  </si>
  <si>
    <t>Фолей катетері екі жақты 16 СН/Катетор Фолея двухходовой 16 СН</t>
  </si>
  <si>
    <t>Фолей катетері екі жақты 18 СН/Катетор Фолея двухходовой 18 СН</t>
  </si>
  <si>
    <t>Фолей катетері екі жақты 20 СН/Катетор Фолея двухходовой 20 СН</t>
  </si>
  <si>
    <t>Натроникалық әк/Натронная известь</t>
  </si>
  <si>
    <t xml:space="preserve">Төсек-сіңіргіш, бір реттік, стерильді емес жаялық/Подстилка -пеленка впитывающая одноразовая нестерильная </t>
  </si>
  <si>
    <t>Магистральдар жиынтығы үшін гемофильтрация және гемодиализ/Набор магистралей для гемофильтрации и гемодиализа</t>
  </si>
  <si>
    <t xml:space="preserve">Капиллярлық диализаторлар/Капиллярные диализаторы </t>
  </si>
  <si>
    <t>Диализге арналған екі люменді катетер/Двупросветный катетер для диализа</t>
  </si>
  <si>
    <t>Duosol гемофильтрация ерітіндісі, 5000 мл/Раствор для гемофильтрации Duosol, 5000 мл</t>
  </si>
  <si>
    <t>Инелермен 2 мл шприц 23Gх1 инъекция. 3х-комп., стерильді/Шприц 2 мл с игл 23Gх1 инъекц. 3х-комп.,стерильный</t>
  </si>
  <si>
    <t>Инелермен 5 мл шприц 23Gх1 инъекция. 3х-комп., стерильді/Шприц 5 мл с игл 23Gх1 инъекц. 3х-комп., стерильный</t>
  </si>
  <si>
    <t>Инелермен 10 мл шприц 23Gх1 инъекция. 3х-комп., стерильді/Шприц 10 мл с игл 23Gх1 инъекц. 3х-комп., стерильный</t>
  </si>
  <si>
    <t>бір реттік қолдану мыналардан тұрады градуирленген цилиндр, өзек-поршень, полидиметилсилоксанмен қапталған үш қырлы қайрау инелері/однократного применения состоят из  градуированный цилиндр, шток-поршень, иглы с трехгранной заточкой, покрытая полидиметилсилоксаном</t>
  </si>
  <si>
    <t xml:space="preserve">бір реттік қолдану мыналардан тұрады градуирленген цилиндр, өзек-поршень, полидиметилсилоксанмен қапталған үш қырлы қайрау инелері/однократного применения состоят из  градуированный цилиндр, шток-поршень, иглы с трехгранной заточкой, покрытая полидиметилсилоксаном </t>
  </si>
  <si>
    <t>Diapact Kit CRR аппараты үшін 0, 2, 4 ммоль/л қораптағы "Duosol" гемодиафильтрация ерітіндісі 5000 мл 2 қап/катетер гемодиализный двухпросветный высокопоточный для аппарата Diapact KIT CRRT</t>
  </si>
  <si>
    <t xml:space="preserve">Diapact Kit CRR аппараты үшін 0, 2, 4 ммоль/л қораптағы "Duosol" гемодиафильтрация ерітіндісі 5000 мл 2 қапраствор для гемодиафильтрации «Duosol» с 0, 2, 4 ммоль/л  коробке 2 мешка по 5000 мл для аппарата Diapact Kit CRR                                      </t>
  </si>
  <si>
    <t xml:space="preserve">медициналық мақта дәке таңғыштары медициналық мақта дәкеден жасалған/ бинты марлевые медицинские хлопчатобумажные  изготовлены из марли медицинской хлопчатобумажной </t>
  </si>
  <si>
    <t>дана/шт</t>
  </si>
  <si>
    <t>амп/амп</t>
  </si>
  <si>
    <t>фл/фл</t>
  </si>
  <si>
    <t>G25 өлшемі 0,53*88mm жұлын анестезиясы мен белдік пункцияға арналған қарындаш қайрау инесі, бүйір тесігі бар жұқа қабырғалы "қарындаш" қайрау инесі/ размер G25  0,53*88mm игла с карандашной заточкой для спинномозговой анестезии и люмбальной пункции,тонкостенная игла с заточкой «карандаш» с боковым отверстием</t>
  </si>
  <si>
    <t>бір рет қолданылатын 2 жүрісті стерильді, модификациялары: силикон жабыны бар латекс, Тиманн ұшы бар, силикон/ 2-х ходовой однократного применения стерильный, модификации: латексный с силиконовым покрытием, с кончиком Тиманна, силиконовый</t>
  </si>
  <si>
    <t>антисептикалық, сыртқы қолдануға арналған ерітінді, стерильді 0,02% 400 мл/ антисептическое средство, раствор для наружнего применения, стерильный 0,02% 400 мл</t>
  </si>
  <si>
    <t>инъекцияға арналған ерітінді, стерильді 7,4% 100 мл/ раствор для инъекций, стерильный 7,4% 100 мл</t>
  </si>
  <si>
    <t>инъекцияға арналған ерітінді 2% - 1 мл/раствор для инъекций 2%-1мл</t>
  </si>
  <si>
    <t>50 мл құтыдағы 70% ерітінді/раствор 70% во флаконе 50 мл</t>
  </si>
  <si>
    <t>бір рет қолданылатын 2 жүрісті стерильді, модификациялары: силикон жабыны бар латекс, Тиманн ұшы бар, силикон/2-х ходовой однократного применения стерильный, модификации: латексный с силиконовым покрытием, с кончиком Тиманна, силиконовый</t>
  </si>
  <si>
    <t>кап/мешок</t>
  </si>
  <si>
    <t>канитра/канистра</t>
  </si>
  <si>
    <t>Бір рет қолданылатын 2 жүрісті стерильді, модификациялары: силикон жабыны бар латекс, Тиманн ұшы бар, силикон/2-х ходовой однократного применения стерильный, модификации: латексный с силиконовым покрытием, с кончиком Тиманна, силиконовый</t>
  </si>
  <si>
    <t>натрон әк абсорбенті 5 кг, анестезиялық аппараттарға арналған әмбебап сорбент/абсорбент натронная известь 5 кг, сорбент универсальный для наркозных аппаратов</t>
  </si>
  <si>
    <t>бір рет қолданылатын Парақ стерильді емес. Тығыздығы 15 гр / м. СМС Материалы. Өлшемі 60х80. Түсі көк/ простыня одноразовая  нестерильная. Плотность  15 гр/м. Материал  СМС. Размер 60х80. Цвет голубой</t>
  </si>
  <si>
    <t>Diapact Kit CRR аппаратында гемодиализ, гемодиафильтрация және гемофильтрация жүргізуге арналған компоненттерді түсті кодтау, On / Off-қысқыштар, инъекциялық порттарда латекс жоқ. Зарарсыздандыру: гамма немесе этилен оксиді/предназначены для проведения гемодиализа, гемодиафильтрации и гемофильтрации на аппарате Diapact Kit CRR Цветовая кодировка компонентов, On/Off-зажимы, инъекционные порты не содержат латекса. Стерилизация: гамма или этиленоксид</t>
  </si>
  <si>
    <t>Diacap A Polysulfone High Flux Hi PS қолда бар Diapact Kit CRR аппараты үшін гемодиализ, гемодиафильтрация және гемофильтрация жүргізуге арналған сипаттамалары: ішкі диаметрі-200 мм, қабырға қалыңдығы 40 мм, зарарсыздандыру әдісі-гамма; HI PS 18: мембрана бетінің ауданы 1,8 шаршы метр; ультрафильтрация коэффициенті 55 мл/чмм/ртст; ағын қан 200 мл / мин; мочевина 192 мл / мин; креатинин 182 мл / мин; фосфаттар 180 мл / мин; В дәрумені 12 -137 мл / мин; инсулин 109 мл / мин; қан толтыру көлемі 110 мл; HIPS 20: мембрананың бетінің ауданы 2,0 шаршы м; ультрафильтрация коэффициенті 58 мл / чмм / РТС; қан ағымы 200 мл / мин; мочевина 194 мл / мин; креатинин184 мл / мин; фосфаттар 183 мл / мин; В12 дәрумені-143 мл / мин; инсулин 114 мл / мин; қан толтыру көлемі 121 мл./Diacap a Polysulfone High Flux HI PS предназначен для проведения гемодиализа, гемодиафильтрации и гемофильтрации для имеющегося аппарата Diapact Kit CRR  Характеристики: внутренний диаметр-200 мм, толщина стенок 40 мм, метод стерилизации -гамма; HI PS 18: площадь поверхности мембраны 1,8 кв.м; коэффициент ультрафильтрации 55 мл/чмм/ртст; поток крови 200 мл в мин; мочевина 192 мл в мин; креатинин182 мл в мин; фосфаты 180 мл в мин; витамин В12 -137 мл в мин; инсулин 109 мл в мин; объем заполнения крови 110 мл; HIPS 20: площадь поверхности мембраны 2,0 кв.м; коэффициент ультрафильтрации 58 мл/чмм/ртст; поток крови 200 мл в мин; мочевина 194 мл в мин; креатинин184 мл в мин; фосфаты 183 мл в мин; витамин В12 - 143 мл в мин; инсулин 114 мл в мин; объем заполнения крови 121 мл.</t>
  </si>
  <si>
    <t>Сатып алу хаттамасына №1 қосымша/Приложение №1 к протоколу закупа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</si>
</sst>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₸&quot;_-;\-* #,##0.00\ &quot;₸&quot;_-;_-* &quot;-&quot;??\ &quot;₸&quot;_-;_-@_-"/>
    <numFmt numFmtId="43" formatCode="_-* #,##0.00_-;\-* #,##0.00_-;_-* &quot;-&quot;??_-;_-@_-"/>
    <numFmt numFmtId="164" formatCode="#\ ##0.00"/>
    <numFmt numFmtId="165" formatCode="_-* #,##0.00\ _₸_-;\-* #,##0.00\ _₸_-;_-* &quot;-&quot;??\ _₸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64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3" fontId="7" fillId="0" borderId="1" xfId="0" applyNumberFormat="1" applyFont="1" applyFill="1" applyBorder="1"/>
    <xf numFmtId="4" fontId="7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6" fillId="0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3" fontId="7" fillId="0" borderId="0" xfId="0" applyNumberFormat="1" applyFont="1" applyFill="1" applyAlignment="1"/>
    <xf numFmtId="4" fontId="7" fillId="0" borderId="0" xfId="0" applyNumberFormat="1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3" fontId="6" fillId="0" borderId="1" xfId="0" applyNumberFormat="1" applyFont="1" applyFill="1" applyBorder="1"/>
    <xf numFmtId="4" fontId="6" fillId="0" borderId="1" xfId="0" applyNumberFormat="1" applyFont="1" applyFill="1" applyBorder="1"/>
    <xf numFmtId="165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6" fillId="0" borderId="0" xfId="0" applyFont="1" applyFill="1" applyAlignment="1">
      <alignment horizontal="left"/>
    </xf>
    <xf numFmtId="3" fontId="6" fillId="0" borderId="0" xfId="0" applyNumberFormat="1" applyFont="1" applyFill="1"/>
    <xf numFmtId="4" fontId="6" fillId="0" borderId="0" xfId="0" applyNumberFormat="1" applyFont="1" applyFill="1"/>
    <xf numFmtId="0" fontId="7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Денежный" xfId="2" builtinId="4"/>
    <cellStyle name="Обычный" xfId="0" builtinId="0"/>
    <cellStyle name="Обычный 2" xfId="4" xr:uid="{00000000-0005-0000-0000-000002000000}"/>
    <cellStyle name="Обычный 3" xfId="3" xr:uid="{00000000-0005-0000-0000-000003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tabSelected="1" topLeftCell="A25" zoomScale="90" zoomScaleNormal="90" workbookViewId="0">
      <selection activeCell="N11" sqref="N11"/>
    </sheetView>
  </sheetViews>
  <sheetFormatPr defaultRowHeight="12.75" x14ac:dyDescent="0.2"/>
  <cols>
    <col min="1" max="1" width="6.85546875" style="30" customWidth="1"/>
    <col min="2" max="2" width="27.5703125" style="52" customWidth="1"/>
    <col min="3" max="3" width="61.7109375" style="28" customWidth="1"/>
    <col min="4" max="4" width="9.140625" style="28"/>
    <col min="5" max="5" width="9.140625" style="53"/>
    <col min="6" max="6" width="11.85546875" style="54" customWidth="1"/>
    <col min="7" max="7" width="17" style="30" customWidth="1"/>
    <col min="8" max="8" width="11.140625" style="28" customWidth="1"/>
    <col min="9" max="9" width="14.5703125" style="28" customWidth="1"/>
    <col min="10" max="10" width="11.140625" style="28" customWidth="1"/>
    <col min="11" max="11" width="14.28515625" style="28" customWidth="1"/>
    <col min="12" max="12" width="11" style="28" customWidth="1"/>
    <col min="13" max="13" width="14.140625" style="28" customWidth="1"/>
    <col min="14" max="14" width="11.7109375" style="28" customWidth="1"/>
    <col min="15" max="15" width="14.28515625" style="28" customWidth="1"/>
    <col min="16" max="16384" width="9.140625" style="28"/>
  </cols>
  <sheetData>
    <row r="1" spans="1:15" ht="22.5" customHeight="1" x14ac:dyDescent="0.2">
      <c r="A1" s="56" t="s">
        <v>53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">
      <c r="B2" s="31"/>
      <c r="C2" s="32"/>
      <c r="D2" s="32"/>
      <c r="E2" s="33"/>
      <c r="F2" s="34"/>
      <c r="G2" s="35"/>
    </row>
    <row r="3" spans="1:15" ht="17.25" customHeight="1" x14ac:dyDescent="0.2">
      <c r="A3" s="57" t="s">
        <v>12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15" x14ac:dyDescent="0.2">
      <c r="A4" s="35"/>
      <c r="B4" s="35"/>
      <c r="C4" s="35"/>
      <c r="D4" s="35"/>
      <c r="E4" s="35"/>
      <c r="F4" s="35"/>
      <c r="G4" s="35"/>
    </row>
    <row r="5" spans="1:15" ht="33.75" customHeight="1" x14ac:dyDescent="0.2">
      <c r="A5" s="63" t="s">
        <v>0</v>
      </c>
      <c r="B5" s="58" t="s">
        <v>1</v>
      </c>
      <c r="C5" s="58" t="s">
        <v>2</v>
      </c>
      <c r="D5" s="58" t="s">
        <v>3</v>
      </c>
      <c r="E5" s="60" t="s">
        <v>4</v>
      </c>
      <c r="F5" s="59" t="s">
        <v>5</v>
      </c>
      <c r="G5" s="58" t="s">
        <v>6</v>
      </c>
      <c r="H5" s="55" t="s">
        <v>7</v>
      </c>
      <c r="I5" s="55"/>
      <c r="J5" s="55" t="s">
        <v>8</v>
      </c>
      <c r="K5" s="62"/>
      <c r="L5" s="55" t="s">
        <v>9</v>
      </c>
      <c r="M5" s="55"/>
      <c r="N5" s="55" t="s">
        <v>10</v>
      </c>
      <c r="O5" s="55"/>
    </row>
    <row r="6" spans="1:15" ht="31.5" customHeight="1" x14ac:dyDescent="0.2">
      <c r="A6" s="63"/>
      <c r="B6" s="58"/>
      <c r="C6" s="58"/>
      <c r="D6" s="58"/>
      <c r="E6" s="60"/>
      <c r="F6" s="59"/>
      <c r="G6" s="58"/>
      <c r="H6" s="36" t="s">
        <v>5</v>
      </c>
      <c r="I6" s="36" t="s">
        <v>6</v>
      </c>
      <c r="J6" s="36" t="s">
        <v>5</v>
      </c>
      <c r="K6" s="37" t="s">
        <v>6</v>
      </c>
      <c r="L6" s="36" t="s">
        <v>5</v>
      </c>
      <c r="M6" s="36" t="s">
        <v>6</v>
      </c>
      <c r="N6" s="36" t="s">
        <v>5</v>
      </c>
      <c r="O6" s="36" t="s">
        <v>6</v>
      </c>
    </row>
    <row r="7" spans="1:15" ht="44.25" customHeight="1" x14ac:dyDescent="0.2">
      <c r="A7" s="38">
        <v>1</v>
      </c>
      <c r="B7" s="22" t="s">
        <v>13</v>
      </c>
      <c r="C7" s="23" t="s">
        <v>41</v>
      </c>
      <c r="D7" s="7" t="s">
        <v>38</v>
      </c>
      <c r="E7" s="24">
        <v>650</v>
      </c>
      <c r="F7" s="25">
        <v>1123</v>
      </c>
      <c r="G7" s="26">
        <f>F7*E7</f>
        <v>729950</v>
      </c>
      <c r="H7" s="29">
        <v>1123</v>
      </c>
      <c r="I7" s="29">
        <f>H7*E7</f>
        <v>729950</v>
      </c>
      <c r="J7" s="3"/>
      <c r="K7" s="3"/>
      <c r="L7" s="3"/>
      <c r="M7" s="3"/>
      <c r="N7" s="3"/>
      <c r="O7" s="3"/>
    </row>
    <row r="8" spans="1:15" ht="27.75" customHeight="1" x14ac:dyDescent="0.2">
      <c r="A8" s="6">
        <v>2</v>
      </c>
      <c r="B8" s="4" t="s">
        <v>14</v>
      </c>
      <c r="C8" s="5" t="s">
        <v>42</v>
      </c>
      <c r="D8" s="7" t="s">
        <v>38</v>
      </c>
      <c r="E8" s="2">
        <v>20</v>
      </c>
      <c r="F8" s="3">
        <v>792</v>
      </c>
      <c r="G8" s="15">
        <f>F8*E8</f>
        <v>15840</v>
      </c>
      <c r="H8" s="29">
        <v>792</v>
      </c>
      <c r="I8" s="29">
        <f>H8*E8</f>
        <v>15840</v>
      </c>
      <c r="J8" s="3"/>
      <c r="K8" s="3"/>
      <c r="L8" s="3"/>
      <c r="M8" s="3"/>
      <c r="N8" s="3"/>
      <c r="O8" s="3"/>
    </row>
    <row r="9" spans="1:15" ht="30" customHeight="1" x14ac:dyDescent="0.2">
      <c r="A9" s="6">
        <v>3</v>
      </c>
      <c r="B9" s="1" t="s">
        <v>15</v>
      </c>
      <c r="C9" s="1" t="s">
        <v>43</v>
      </c>
      <c r="D9" s="7" t="s">
        <v>37</v>
      </c>
      <c r="E9" s="8">
        <v>600</v>
      </c>
      <c r="F9" s="9">
        <v>225</v>
      </c>
      <c r="G9" s="15">
        <f t="shared" ref="G9" si="0">F9*E9</f>
        <v>135000</v>
      </c>
      <c r="H9" s="3"/>
      <c r="I9" s="3"/>
      <c r="J9" s="3"/>
      <c r="K9" s="3"/>
      <c r="L9" s="3"/>
      <c r="M9" s="3"/>
      <c r="N9" s="3"/>
      <c r="O9" s="3"/>
    </row>
    <row r="10" spans="1:15" ht="32.25" customHeight="1" x14ac:dyDescent="0.2">
      <c r="A10" s="6">
        <v>4</v>
      </c>
      <c r="B10" s="1" t="s">
        <v>16</v>
      </c>
      <c r="C10" s="1" t="s">
        <v>44</v>
      </c>
      <c r="D10" s="7" t="s">
        <v>38</v>
      </c>
      <c r="E10" s="10">
        <v>1000</v>
      </c>
      <c r="F10" s="11">
        <v>200</v>
      </c>
      <c r="G10" s="15">
        <f t="shared" ref="G10" si="1">E10*F10</f>
        <v>200000</v>
      </c>
      <c r="H10" s="3"/>
      <c r="I10" s="3"/>
      <c r="J10" s="3"/>
      <c r="K10" s="3"/>
      <c r="L10" s="3"/>
      <c r="M10" s="3"/>
      <c r="N10" s="3"/>
      <c r="O10" s="3"/>
    </row>
    <row r="11" spans="1:15" ht="26.25" customHeight="1" x14ac:dyDescent="0.2">
      <c r="A11" s="6"/>
      <c r="B11" s="27" t="s">
        <v>11</v>
      </c>
      <c r="C11" s="12"/>
      <c r="D11" s="12"/>
      <c r="E11" s="13"/>
      <c r="F11" s="14"/>
      <c r="G11" s="29">
        <f>SUM(G7:G10)</f>
        <v>1080790</v>
      </c>
      <c r="H11" s="3"/>
      <c r="I11" s="3"/>
      <c r="J11" s="3"/>
      <c r="K11" s="3"/>
      <c r="L11" s="3"/>
      <c r="M11" s="3"/>
      <c r="N11" s="3"/>
      <c r="O11" s="3"/>
    </row>
    <row r="12" spans="1:15" ht="46.5" customHeight="1" x14ac:dyDescent="0.2">
      <c r="A12" s="6">
        <v>5</v>
      </c>
      <c r="B12" s="39" t="s">
        <v>17</v>
      </c>
      <c r="C12" s="39" t="s">
        <v>35</v>
      </c>
      <c r="D12" s="15" t="s">
        <v>36</v>
      </c>
      <c r="E12" s="40">
        <v>5000</v>
      </c>
      <c r="F12" s="9">
        <v>97</v>
      </c>
      <c r="G12" s="15">
        <f>F12*E12</f>
        <v>485000</v>
      </c>
      <c r="H12" s="3"/>
      <c r="I12" s="3"/>
      <c r="J12" s="3"/>
      <c r="K12" s="3"/>
      <c r="L12" s="3"/>
      <c r="M12" s="3"/>
      <c r="N12" s="3"/>
      <c r="O12" s="3"/>
    </row>
    <row r="13" spans="1:15" ht="73.5" customHeight="1" x14ac:dyDescent="0.2">
      <c r="A13" s="6">
        <v>6</v>
      </c>
      <c r="B13" s="1" t="s">
        <v>18</v>
      </c>
      <c r="C13" s="1" t="s">
        <v>39</v>
      </c>
      <c r="D13" s="15" t="s">
        <v>36</v>
      </c>
      <c r="E13" s="8">
        <v>100</v>
      </c>
      <c r="F13" s="9">
        <v>3000</v>
      </c>
      <c r="G13" s="9">
        <f t="shared" ref="G13:G16" si="2">F13*E13</f>
        <v>300000</v>
      </c>
      <c r="H13" s="3"/>
      <c r="I13" s="3"/>
      <c r="J13" s="3"/>
      <c r="K13" s="3"/>
      <c r="L13" s="29">
        <v>2010</v>
      </c>
      <c r="M13" s="29">
        <f>L13*E13</f>
        <v>201000</v>
      </c>
      <c r="N13" s="3"/>
      <c r="O13" s="3"/>
    </row>
    <row r="14" spans="1:15" ht="60" customHeight="1" x14ac:dyDescent="0.2">
      <c r="A14" s="6">
        <v>7</v>
      </c>
      <c r="B14" s="1" t="s">
        <v>19</v>
      </c>
      <c r="C14" s="1" t="s">
        <v>40</v>
      </c>
      <c r="D14" s="15" t="s">
        <v>36</v>
      </c>
      <c r="E14" s="8">
        <v>30</v>
      </c>
      <c r="F14" s="9">
        <v>400</v>
      </c>
      <c r="G14" s="9">
        <f t="shared" si="2"/>
        <v>12000</v>
      </c>
      <c r="H14" s="3"/>
      <c r="I14" s="3"/>
      <c r="J14" s="3">
        <v>273</v>
      </c>
      <c r="K14" s="3">
        <f>J14*E14</f>
        <v>8190</v>
      </c>
      <c r="L14" s="29">
        <v>246</v>
      </c>
      <c r="M14" s="29">
        <f>L14*E14</f>
        <v>7380</v>
      </c>
      <c r="N14" s="3"/>
      <c r="O14" s="3"/>
    </row>
    <row r="15" spans="1:15" ht="54.75" customHeight="1" x14ac:dyDescent="0.2">
      <c r="A15" s="6">
        <v>8</v>
      </c>
      <c r="B15" s="1" t="s">
        <v>20</v>
      </c>
      <c r="C15" s="1" t="s">
        <v>45</v>
      </c>
      <c r="D15" s="15" t="s">
        <v>36</v>
      </c>
      <c r="E15" s="8">
        <v>30</v>
      </c>
      <c r="F15" s="9">
        <v>400</v>
      </c>
      <c r="G15" s="9">
        <f t="shared" si="2"/>
        <v>12000</v>
      </c>
      <c r="H15" s="3"/>
      <c r="I15" s="3"/>
      <c r="J15" s="3">
        <v>273</v>
      </c>
      <c r="K15" s="3">
        <f t="shared" ref="K15:K18" si="3">J15*E15</f>
        <v>8190</v>
      </c>
      <c r="L15" s="29">
        <v>246</v>
      </c>
      <c r="M15" s="29">
        <f>L15*E15</f>
        <v>7380</v>
      </c>
      <c r="N15" s="3"/>
      <c r="O15" s="3"/>
    </row>
    <row r="16" spans="1:15" ht="63.75" customHeight="1" x14ac:dyDescent="0.2">
      <c r="A16" s="6">
        <v>9</v>
      </c>
      <c r="B16" s="1" t="s">
        <v>21</v>
      </c>
      <c r="C16" s="1" t="s">
        <v>48</v>
      </c>
      <c r="D16" s="15" t="s">
        <v>36</v>
      </c>
      <c r="E16" s="8">
        <v>30</v>
      </c>
      <c r="F16" s="9">
        <v>400</v>
      </c>
      <c r="G16" s="9">
        <f t="shared" si="2"/>
        <v>12000</v>
      </c>
      <c r="H16" s="3"/>
      <c r="I16" s="3"/>
      <c r="J16" s="3">
        <v>273</v>
      </c>
      <c r="K16" s="3">
        <f t="shared" si="3"/>
        <v>8190</v>
      </c>
      <c r="L16" s="29">
        <v>246</v>
      </c>
      <c r="M16" s="29">
        <f>L16*E16</f>
        <v>7380</v>
      </c>
      <c r="N16" s="3"/>
      <c r="O16" s="3"/>
    </row>
    <row r="17" spans="1:15" ht="41.25" customHeight="1" x14ac:dyDescent="0.2">
      <c r="A17" s="6">
        <v>10</v>
      </c>
      <c r="B17" s="1" t="s">
        <v>22</v>
      </c>
      <c r="C17" s="1" t="s">
        <v>49</v>
      </c>
      <c r="D17" s="41" t="s">
        <v>47</v>
      </c>
      <c r="E17" s="2">
        <v>6</v>
      </c>
      <c r="F17" s="11">
        <v>22000</v>
      </c>
      <c r="G17" s="9">
        <f>F17*E17</f>
        <v>132000</v>
      </c>
      <c r="H17" s="3"/>
      <c r="I17" s="3"/>
      <c r="J17" s="3"/>
      <c r="K17" s="3"/>
      <c r="L17" s="3"/>
      <c r="M17" s="29"/>
      <c r="N17" s="3"/>
      <c r="O17" s="3"/>
    </row>
    <row r="18" spans="1:15" ht="63" customHeight="1" x14ac:dyDescent="0.2">
      <c r="A18" s="6">
        <v>11</v>
      </c>
      <c r="B18" s="1" t="s">
        <v>23</v>
      </c>
      <c r="C18" s="1" t="s">
        <v>50</v>
      </c>
      <c r="D18" s="15" t="s">
        <v>36</v>
      </c>
      <c r="E18" s="10">
        <v>500</v>
      </c>
      <c r="F18" s="11">
        <v>560</v>
      </c>
      <c r="G18" s="9">
        <f t="shared" ref="G18" si="4">E18*F18</f>
        <v>280000</v>
      </c>
      <c r="H18" s="3"/>
      <c r="I18" s="3"/>
      <c r="J18" s="3">
        <v>300</v>
      </c>
      <c r="K18" s="3">
        <f t="shared" si="3"/>
        <v>150000</v>
      </c>
      <c r="L18" s="29">
        <v>150</v>
      </c>
      <c r="M18" s="29">
        <f>L18*E18</f>
        <v>75000</v>
      </c>
      <c r="N18" s="3"/>
      <c r="O18" s="3"/>
    </row>
    <row r="19" spans="1:15" ht="108" customHeight="1" x14ac:dyDescent="0.2">
      <c r="A19" s="6">
        <v>12</v>
      </c>
      <c r="B19" s="16" t="s">
        <v>24</v>
      </c>
      <c r="C19" s="1" t="s">
        <v>51</v>
      </c>
      <c r="D19" s="15" t="s">
        <v>36</v>
      </c>
      <c r="E19" s="10">
        <v>10</v>
      </c>
      <c r="F19" s="11">
        <v>50000</v>
      </c>
      <c r="G19" s="9">
        <v>500000</v>
      </c>
      <c r="H19" s="3"/>
      <c r="I19" s="3"/>
      <c r="J19" s="3"/>
      <c r="K19" s="3"/>
      <c r="L19" s="3"/>
      <c r="M19" s="29"/>
      <c r="N19" s="29">
        <v>48000</v>
      </c>
      <c r="O19" s="29">
        <f>E19*N19</f>
        <v>480000</v>
      </c>
    </row>
    <row r="20" spans="1:15" ht="306" customHeight="1" x14ac:dyDescent="0.2">
      <c r="A20" s="6">
        <v>13</v>
      </c>
      <c r="B20" s="16" t="s">
        <v>25</v>
      </c>
      <c r="C20" s="1" t="s">
        <v>52</v>
      </c>
      <c r="D20" s="17" t="s">
        <v>36</v>
      </c>
      <c r="E20" s="10">
        <v>10</v>
      </c>
      <c r="F20" s="11">
        <v>9000</v>
      </c>
      <c r="G20" s="9">
        <v>90000</v>
      </c>
      <c r="H20" s="3"/>
      <c r="I20" s="3"/>
      <c r="J20" s="3"/>
      <c r="K20" s="3"/>
      <c r="L20" s="3"/>
      <c r="M20" s="29"/>
      <c r="N20" s="29">
        <v>8000</v>
      </c>
      <c r="O20" s="29">
        <f>E20*N20</f>
        <v>80000</v>
      </c>
    </row>
    <row r="21" spans="1:15" ht="54" customHeight="1" x14ac:dyDescent="0.2">
      <c r="A21" s="6">
        <v>14</v>
      </c>
      <c r="B21" s="16" t="s">
        <v>26</v>
      </c>
      <c r="C21" s="1" t="s">
        <v>33</v>
      </c>
      <c r="D21" s="15" t="s">
        <v>36</v>
      </c>
      <c r="E21" s="10">
        <v>10</v>
      </c>
      <c r="F21" s="11">
        <v>22000</v>
      </c>
      <c r="G21" s="9">
        <v>220000</v>
      </c>
      <c r="H21" s="3"/>
      <c r="I21" s="3"/>
      <c r="J21" s="3"/>
      <c r="K21" s="3"/>
      <c r="L21" s="29">
        <v>20160</v>
      </c>
      <c r="M21" s="29">
        <f>L21*E21</f>
        <v>201600</v>
      </c>
      <c r="N21" s="3"/>
      <c r="O21" s="29"/>
    </row>
    <row r="22" spans="1:15" ht="60" customHeight="1" x14ac:dyDescent="0.2">
      <c r="A22" s="6">
        <v>15</v>
      </c>
      <c r="B22" s="1" t="s">
        <v>27</v>
      </c>
      <c r="C22" s="1" t="s">
        <v>34</v>
      </c>
      <c r="D22" s="18" t="s">
        <v>46</v>
      </c>
      <c r="E22" s="19">
        <v>60</v>
      </c>
      <c r="F22" s="20">
        <v>16000</v>
      </c>
      <c r="G22" s="21">
        <f t="shared" ref="G22:G25" si="5">F22*E22</f>
        <v>960000</v>
      </c>
      <c r="H22" s="3"/>
      <c r="I22" s="3"/>
      <c r="J22" s="3"/>
      <c r="K22" s="3"/>
      <c r="L22" s="29"/>
      <c r="M22" s="29"/>
      <c r="N22" s="29">
        <v>15000</v>
      </c>
      <c r="O22" s="29">
        <f>E22*N22</f>
        <v>900000</v>
      </c>
    </row>
    <row r="23" spans="1:15" ht="75.75" customHeight="1" x14ac:dyDescent="0.2">
      <c r="A23" s="6">
        <v>16</v>
      </c>
      <c r="B23" s="1" t="s">
        <v>28</v>
      </c>
      <c r="C23" s="1" t="s">
        <v>32</v>
      </c>
      <c r="D23" s="15" t="s">
        <v>36</v>
      </c>
      <c r="E23" s="8">
        <v>11000</v>
      </c>
      <c r="F23" s="9">
        <v>17</v>
      </c>
      <c r="G23" s="9">
        <f t="shared" si="5"/>
        <v>187000</v>
      </c>
      <c r="H23" s="3"/>
      <c r="I23" s="3"/>
      <c r="J23" s="3"/>
      <c r="K23" s="3"/>
      <c r="L23" s="29">
        <v>16.2</v>
      </c>
      <c r="M23" s="29">
        <f>L23*E23</f>
        <v>178200</v>
      </c>
      <c r="N23" s="3"/>
      <c r="O23" s="3"/>
    </row>
    <row r="24" spans="1:15" ht="63.75" customHeight="1" x14ac:dyDescent="0.2">
      <c r="A24" s="6">
        <v>17</v>
      </c>
      <c r="B24" s="1" t="s">
        <v>29</v>
      </c>
      <c r="C24" s="1" t="s">
        <v>31</v>
      </c>
      <c r="D24" s="15" t="s">
        <v>36</v>
      </c>
      <c r="E24" s="8">
        <v>12000</v>
      </c>
      <c r="F24" s="9">
        <v>25</v>
      </c>
      <c r="G24" s="9">
        <f t="shared" si="5"/>
        <v>300000</v>
      </c>
      <c r="H24" s="3"/>
      <c r="I24" s="3"/>
      <c r="J24" s="3"/>
      <c r="K24" s="3"/>
      <c r="L24" s="29">
        <v>17</v>
      </c>
      <c r="M24" s="29">
        <f>L24*E24</f>
        <v>204000</v>
      </c>
      <c r="N24" s="3"/>
      <c r="O24" s="3"/>
    </row>
    <row r="25" spans="1:15" ht="71.25" customHeight="1" x14ac:dyDescent="0.2">
      <c r="A25" s="6">
        <v>18</v>
      </c>
      <c r="B25" s="1" t="s">
        <v>30</v>
      </c>
      <c r="C25" s="1" t="s">
        <v>31</v>
      </c>
      <c r="D25" s="15" t="s">
        <v>36</v>
      </c>
      <c r="E25" s="8">
        <v>8000</v>
      </c>
      <c r="F25" s="9">
        <v>30</v>
      </c>
      <c r="G25" s="9">
        <f t="shared" si="5"/>
        <v>240000</v>
      </c>
      <c r="H25" s="3"/>
      <c r="I25" s="3"/>
      <c r="J25" s="3"/>
      <c r="K25" s="3"/>
      <c r="L25" s="29">
        <v>25</v>
      </c>
      <c r="M25" s="29">
        <f>L25*E25</f>
        <v>200000</v>
      </c>
      <c r="N25" s="3"/>
      <c r="O25" s="3"/>
    </row>
    <row r="26" spans="1:15" ht="28.5" customHeight="1" x14ac:dyDescent="0.2">
      <c r="A26" s="6"/>
      <c r="B26" s="42"/>
      <c r="C26" s="43"/>
      <c r="D26" s="43"/>
      <c r="E26" s="44"/>
      <c r="F26" s="45"/>
      <c r="G26" s="29">
        <f>SUM(G12:G25)</f>
        <v>3730000</v>
      </c>
      <c r="H26" s="3"/>
      <c r="I26" s="3"/>
      <c r="J26" s="3"/>
      <c r="K26" s="3"/>
      <c r="L26" s="3"/>
      <c r="M26" s="3"/>
      <c r="N26" s="3"/>
      <c r="O26" s="3"/>
    </row>
    <row r="27" spans="1:15" ht="32.25" customHeight="1" x14ac:dyDescent="0.2">
      <c r="A27" s="61" t="s">
        <v>11</v>
      </c>
      <c r="B27" s="61"/>
      <c r="C27" s="61"/>
      <c r="D27" s="61"/>
      <c r="E27" s="61"/>
      <c r="F27" s="61"/>
      <c r="G27" s="46">
        <f>G11+G26</f>
        <v>4810790</v>
      </c>
      <c r="H27" s="3"/>
      <c r="I27" s="29">
        <f>SUM(I7:I26)</f>
        <v>745790</v>
      </c>
      <c r="J27" s="3"/>
      <c r="K27" s="3"/>
      <c r="L27" s="3"/>
      <c r="M27" s="29">
        <f>SUM(M13:M26)</f>
        <v>1081940</v>
      </c>
      <c r="N27" s="3"/>
      <c r="O27" s="29">
        <f>SUM(O19:O26)</f>
        <v>1460000</v>
      </c>
    </row>
    <row r="28" spans="1:15" x14ac:dyDescent="0.2">
      <c r="A28" s="47"/>
      <c r="B28" s="48"/>
      <c r="C28" s="49"/>
      <c r="D28" s="49"/>
      <c r="E28" s="50"/>
      <c r="F28" s="51"/>
      <c r="G28" s="47"/>
    </row>
  </sheetData>
  <mergeCells count="14">
    <mergeCell ref="A27:F27"/>
    <mergeCell ref="H5:I5"/>
    <mergeCell ref="J5:K5"/>
    <mergeCell ref="C5:C6"/>
    <mergeCell ref="B5:B6"/>
    <mergeCell ref="A5:A6"/>
    <mergeCell ref="L5:M5"/>
    <mergeCell ref="N5:O5"/>
    <mergeCell ref="A1:O1"/>
    <mergeCell ref="A3:O3"/>
    <mergeCell ref="G5:G6"/>
    <mergeCell ref="F5:F6"/>
    <mergeCell ref="E5:E6"/>
    <mergeCell ref="D5:D6"/>
  </mergeCells>
  <pageMargins left="0.70866141732283472" right="0.70866141732283472" top="0.39370078740157483" bottom="0.3937007874015748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ГОБМП</vt:lpstr>
      <vt:lpstr>ГОБМП!Область_печати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Дюсембекова Зарина</cp:lastModifiedBy>
  <cp:lastPrinted>2024-11-27T04:54:53Z</cp:lastPrinted>
  <dcterms:created xsi:type="dcterms:W3CDTF">2015-06-05T18:17:20Z</dcterms:created>
  <dcterms:modified xsi:type="dcterms:W3CDTF">2024-12-02T04:15:36Z</dcterms:modified>
</cp:coreProperties>
</file>